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cha_LITE\Documents\"/>
    </mc:Choice>
  </mc:AlternateContent>
  <bookViews>
    <workbookView xWindow="0" yWindow="0" windowWidth="2046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T34" i="1"/>
  <c r="M34" i="1"/>
  <c r="L34" i="1"/>
  <c r="F34" i="1"/>
  <c r="V34" i="1" s="1"/>
  <c r="W34" i="1" s="1"/>
  <c r="E34" i="1"/>
  <c r="U33" i="1"/>
  <c r="T33" i="1"/>
  <c r="M33" i="1"/>
  <c r="L33" i="1"/>
  <c r="F33" i="1"/>
  <c r="V33" i="1" s="1"/>
  <c r="W33" i="1" s="1"/>
  <c r="E33" i="1"/>
  <c r="U32" i="1"/>
  <c r="T32" i="1"/>
  <c r="M32" i="1"/>
  <c r="L32" i="1"/>
  <c r="F32" i="1"/>
  <c r="V32" i="1" s="1"/>
  <c r="W32" i="1" s="1"/>
  <c r="E32" i="1"/>
  <c r="U31" i="1"/>
  <c r="T31" i="1"/>
  <c r="M31" i="1"/>
  <c r="L31" i="1"/>
  <c r="F31" i="1"/>
  <c r="V31" i="1" s="1"/>
  <c r="W31" i="1" s="1"/>
  <c r="E31" i="1"/>
  <c r="U30" i="1"/>
  <c r="T30" i="1"/>
  <c r="M30" i="1"/>
  <c r="L30" i="1"/>
  <c r="F30" i="1"/>
  <c r="V30" i="1" s="1"/>
  <c r="W30" i="1" s="1"/>
  <c r="E30" i="1"/>
  <c r="U29" i="1"/>
  <c r="T29" i="1"/>
  <c r="M29" i="1"/>
  <c r="L29" i="1"/>
  <c r="F29" i="1"/>
  <c r="V29" i="1" s="1"/>
  <c r="W29" i="1" s="1"/>
  <c r="E29" i="1"/>
  <c r="U28" i="1"/>
  <c r="T28" i="1"/>
  <c r="M28" i="1"/>
  <c r="L28" i="1"/>
  <c r="F28" i="1"/>
  <c r="V28" i="1" s="1"/>
  <c r="W28" i="1" s="1"/>
  <c r="E28" i="1"/>
  <c r="U27" i="1"/>
  <c r="T27" i="1"/>
  <c r="M27" i="1"/>
  <c r="L27" i="1"/>
  <c r="F27" i="1"/>
  <c r="V27" i="1" s="1"/>
  <c r="W27" i="1" s="1"/>
  <c r="E27" i="1"/>
  <c r="U26" i="1"/>
  <c r="T26" i="1"/>
  <c r="M26" i="1"/>
  <c r="L26" i="1"/>
  <c r="F26" i="1"/>
  <c r="V26" i="1" s="1"/>
  <c r="W26" i="1" s="1"/>
  <c r="E26" i="1"/>
  <c r="U25" i="1"/>
  <c r="T25" i="1"/>
  <c r="M25" i="1"/>
  <c r="L25" i="1"/>
  <c r="F25" i="1"/>
  <c r="V25" i="1" s="1"/>
  <c r="W25" i="1" s="1"/>
  <c r="E25" i="1"/>
  <c r="U24" i="1"/>
  <c r="T24" i="1"/>
  <c r="M24" i="1"/>
  <c r="L24" i="1"/>
  <c r="F24" i="1"/>
  <c r="V24" i="1" s="1"/>
  <c r="W24" i="1" s="1"/>
  <c r="E24" i="1"/>
  <c r="U23" i="1"/>
  <c r="T23" i="1"/>
  <c r="M23" i="1"/>
  <c r="L23" i="1"/>
  <c r="F23" i="1"/>
  <c r="V23" i="1" s="1"/>
  <c r="W23" i="1" s="1"/>
  <c r="E23" i="1"/>
  <c r="U22" i="1"/>
  <c r="T22" i="1"/>
  <c r="M22" i="1"/>
  <c r="L22" i="1"/>
  <c r="F22" i="1"/>
  <c r="V22" i="1" s="1"/>
  <c r="W22" i="1" s="1"/>
  <c r="E22" i="1"/>
  <c r="U21" i="1"/>
  <c r="T21" i="1"/>
  <c r="M21" i="1"/>
  <c r="L21" i="1"/>
  <c r="F21" i="1"/>
  <c r="V21" i="1" s="1"/>
  <c r="W21" i="1" s="1"/>
  <c r="E21" i="1"/>
  <c r="U20" i="1"/>
  <c r="T20" i="1"/>
  <c r="M20" i="1"/>
  <c r="L20" i="1"/>
  <c r="F20" i="1"/>
  <c r="V20" i="1" s="1"/>
  <c r="W20" i="1" s="1"/>
  <c r="E20" i="1"/>
  <c r="U19" i="1"/>
  <c r="T19" i="1"/>
  <c r="M19" i="1"/>
  <c r="L19" i="1"/>
  <c r="F19" i="1"/>
  <c r="V19" i="1" s="1"/>
  <c r="W19" i="1" s="1"/>
  <c r="E19" i="1"/>
  <c r="U18" i="1"/>
  <c r="T18" i="1"/>
  <c r="M18" i="1"/>
  <c r="L18" i="1"/>
  <c r="F18" i="1"/>
  <c r="V18" i="1" s="1"/>
  <c r="W18" i="1" s="1"/>
  <c r="E18" i="1"/>
  <c r="U17" i="1"/>
  <c r="T17" i="1"/>
  <c r="M17" i="1"/>
  <c r="L17" i="1"/>
  <c r="F17" i="1"/>
  <c r="V17" i="1" s="1"/>
  <c r="W17" i="1" s="1"/>
  <c r="E17" i="1"/>
  <c r="U16" i="1"/>
  <c r="T16" i="1"/>
  <c r="M16" i="1"/>
  <c r="L16" i="1"/>
  <c r="F16" i="1"/>
  <c r="V16" i="1" s="1"/>
  <c r="W16" i="1" s="1"/>
  <c r="E16" i="1"/>
  <c r="U15" i="1"/>
  <c r="T15" i="1"/>
  <c r="M15" i="1"/>
  <c r="L15" i="1"/>
  <c r="F15" i="1"/>
  <c r="V15" i="1" s="1"/>
  <c r="W15" i="1" s="1"/>
  <c r="E15" i="1"/>
  <c r="U14" i="1"/>
  <c r="T14" i="1"/>
  <c r="M14" i="1"/>
  <c r="L14" i="1"/>
  <c r="F14" i="1"/>
  <c r="V14" i="1" s="1"/>
  <c r="W14" i="1" s="1"/>
  <c r="E14" i="1"/>
  <c r="U13" i="1"/>
  <c r="T13" i="1"/>
  <c r="M13" i="1"/>
  <c r="L13" i="1"/>
  <c r="F13" i="1"/>
  <c r="V13" i="1" s="1"/>
  <c r="W13" i="1" s="1"/>
  <c r="E13" i="1"/>
  <c r="U12" i="1"/>
  <c r="T12" i="1"/>
  <c r="M12" i="1"/>
  <c r="L12" i="1"/>
  <c r="F12" i="1"/>
  <c r="V12" i="1" s="1"/>
  <c r="W12" i="1" s="1"/>
  <c r="E12" i="1"/>
  <c r="U11" i="1"/>
  <c r="T11" i="1"/>
  <c r="M11" i="1"/>
  <c r="L11" i="1"/>
  <c r="F11" i="1"/>
  <c r="V11" i="1" s="1"/>
  <c r="W11" i="1" s="1"/>
  <c r="E11" i="1"/>
  <c r="U10" i="1"/>
  <c r="T10" i="1"/>
  <c r="M10" i="1"/>
  <c r="L10" i="1"/>
  <c r="F10" i="1"/>
  <c r="V10" i="1" s="1"/>
  <c r="W10" i="1" s="1"/>
  <c r="E10" i="1"/>
</calcChain>
</file>

<file path=xl/sharedStrings.xml><?xml version="1.0" encoding="utf-8"?>
<sst xmlns="http://schemas.openxmlformats.org/spreadsheetml/2006/main" count="51" uniqueCount="49">
  <si>
    <t>INSTITUTO TECNICO AGROPECUARIO</t>
  </si>
  <si>
    <t>CHINACOTA</t>
  </si>
  <si>
    <t>GRADO:__9 ____ GRUPO___A_____</t>
  </si>
  <si>
    <t>ASIGNATURA:_____________</t>
  </si>
  <si>
    <t>MATEMATICAS</t>
  </si>
  <si>
    <t>DOCENTE: JOSE DEL CARMEN AROCHA LUNA</t>
  </si>
  <si>
    <t>AÑO:2014</t>
  </si>
  <si>
    <t>PERIODO:____3____</t>
  </si>
  <si>
    <t>Nº</t>
  </si>
  <si>
    <t>NOMBRE</t>
  </si>
  <si>
    <t>SER</t>
  </si>
  <si>
    <t>N</t>
  </si>
  <si>
    <t>SABER</t>
  </si>
  <si>
    <t>SABER HACER</t>
  </si>
  <si>
    <t xml:space="preserve">N.D.    </t>
  </si>
  <si>
    <t>D</t>
  </si>
  <si>
    <t>RESPETO</t>
  </si>
  <si>
    <t>RESPONSABILIDAD</t>
  </si>
  <si>
    <t>ecua.metodossegundogrado</t>
  </si>
  <si>
    <t>grafica</t>
  </si>
  <si>
    <t>ecuacion recta</t>
  </si>
  <si>
    <t>aplicación</t>
  </si>
  <si>
    <t>paralelas y perpendiculares</t>
  </si>
  <si>
    <t>FALLAS</t>
  </si>
  <si>
    <t>BAUTISTA PEÑALOZA CARLOS ALFONSO</t>
  </si>
  <si>
    <t>BERBESI TORRES ALFONSO</t>
  </si>
  <si>
    <t>CARVAJAL GARCIA HENRY ALEXANDER</t>
  </si>
  <si>
    <t xml:space="preserve"> CHACON RUBIO CARMEN DIOMARA</t>
  </si>
  <si>
    <t>DELGADO RODRIGUEZ  ANDREA PAOLA</t>
  </si>
  <si>
    <t>GAFARO GARCIACARMEN ALICIA</t>
  </si>
  <si>
    <t>GALVIS  ACEVEDO JUAN SEBASTIAN</t>
  </si>
  <si>
    <t>GALVIS ACEVEDO PAOLA ANDREA</t>
  </si>
  <si>
    <t>GUTIERREZ ACEVEDO MARIA ESPERANZA</t>
  </si>
  <si>
    <t>GUTIERREZ PACHECO IVAN ANDRES</t>
  </si>
  <si>
    <t>HERNANDEZ FUENTES CESAR HUMBERTO</t>
  </si>
  <si>
    <t>JAIMES AGUILAR DANIELA IDALY</t>
  </si>
  <si>
    <t>JAIMES  MOGOLLON JOSE MANUEL</t>
  </si>
  <si>
    <t>MOJICA RAMIREZ YORMAN ALONSO</t>
  </si>
  <si>
    <t>OROZCO MORANTES ANA CAMILA</t>
  </si>
  <si>
    <t>PARRA MEDINA KEYLA YURAIMA</t>
  </si>
  <si>
    <t>PEÑA PARADA NEYDER ALBEIRO</t>
  </si>
  <si>
    <t>REYES ARISMENDY JORDAN ALEXANDER</t>
  </si>
  <si>
    <t>ROLON MARIA ELENA</t>
  </si>
  <si>
    <t>RUBIO FUENTES DANIEL DAVID</t>
  </si>
  <si>
    <t>SAAVEDRA BUITRAGO JOEL</t>
  </si>
  <si>
    <t>SUAREZ PEÑALOZA ARLEY SEBASTIAN</t>
  </si>
  <si>
    <t>USCATIGUI MURCIA LAURA DANIELA</t>
  </si>
  <si>
    <t>CHACON VEGA MARTHA LILIANA</t>
  </si>
  <si>
    <t>BECERRA GOMEZ KELLERLING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</si>
</sst>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4" borderId="1" xfId="0" applyFont="1" applyFill="1" applyBorder="1"/>
    <xf numFmtId="9" fontId="2" fillId="0" borderId="1" xfId="0" applyNumberFormat="1" applyFont="1" applyBorder="1" applyAlignment="1">
      <alignment horizontal="left"/>
    </xf>
    <xf numFmtId="9" fontId="2" fillId="5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 shrinkToFit="1" readingOrder="1"/>
    </xf>
    <xf numFmtId="0" fontId="2" fillId="3" borderId="1" xfId="0" applyFont="1" applyFill="1" applyBorder="1"/>
    <xf numFmtId="0" fontId="2" fillId="5" borderId="1" xfId="0" applyFont="1" applyFill="1" applyBorder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 wrapText="1" shrinkToFit="1" readingOrder="1"/>
    </xf>
    <xf numFmtId="0" fontId="2" fillId="0" borderId="1" xfId="0" applyFont="1" applyBorder="1" applyAlignment="1">
      <alignment textRotation="90" wrapText="1"/>
    </xf>
    <xf numFmtId="0" fontId="5" fillId="0" borderId="1" xfId="0" applyFont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/>
    </xf>
    <xf numFmtId="0" fontId="7" fillId="0" borderId="1" xfId="0" applyFont="1" applyBorder="1"/>
    <xf numFmtId="164" fontId="2" fillId="0" borderId="1" xfId="0" applyNumberFormat="1" applyFont="1" applyBorder="1"/>
    <xf numFmtId="164" fontId="0" fillId="4" borderId="1" xfId="0" applyNumberFormat="1" applyFill="1" applyBorder="1"/>
    <xf numFmtId="164" fontId="0" fillId="0" borderId="1" xfId="0" applyNumberFormat="1" applyBorder="1"/>
    <xf numFmtId="164" fontId="8" fillId="4" borderId="1" xfId="1" applyNumberFormat="1" applyFont="1" applyFill="1" applyBorder="1"/>
    <xf numFmtId="0" fontId="0" fillId="0" borderId="1" xfId="0" applyBorder="1"/>
    <xf numFmtId="0" fontId="7" fillId="0" borderId="1" xfId="2" applyFont="1" applyFill="1" applyBorder="1"/>
    <xf numFmtId="164" fontId="6" fillId="0" borderId="1" xfId="0" applyNumberFormat="1" applyFont="1" applyBorder="1"/>
    <xf numFmtId="164" fontId="8" fillId="0" borderId="1" xfId="0" applyNumberFormat="1" applyFont="1" applyBorder="1"/>
    <xf numFmtId="0" fontId="7" fillId="0" borderId="1" xfId="0" applyFont="1" applyFill="1" applyBorder="1"/>
    <xf numFmtId="164" fontId="2" fillId="0" borderId="1" xfId="0" applyNumberFormat="1" applyFont="1" applyFill="1" applyBorder="1"/>
    <xf numFmtId="0" fontId="6" fillId="6" borderId="1" xfId="0" applyFont="1" applyFill="1" applyBorder="1" applyAlignment="1">
      <alignment horizontal="center" vertical="center"/>
    </xf>
    <xf numFmtId="0" fontId="7" fillId="0" borderId="1" xfId="2" applyFont="1" applyBorder="1"/>
    <xf numFmtId="164" fontId="9" fillId="7" borderId="1" xfId="0" applyNumberFormat="1" applyFont="1" applyFill="1" applyBorder="1"/>
    <xf numFmtId="164" fontId="0" fillId="0" borderId="1" xfId="0" applyNumberFormat="1" applyFill="1" applyBorder="1"/>
    <xf numFmtId="164" fontId="0" fillId="3" borderId="1" xfId="0" applyNumberFormat="1" applyFill="1" applyBorder="1"/>
    <xf numFmtId="0" fontId="7" fillId="3" borderId="1" xfId="2" applyFont="1" applyFill="1" applyBorder="1"/>
    <xf numFmtId="0" fontId="1" fillId="0" borderId="1" xfId="2" applyBorder="1"/>
    <xf numFmtId="0" fontId="6" fillId="3" borderId="1" xfId="0" applyFont="1" applyFill="1" applyBorder="1" applyAlignment="1">
      <alignment horizontal="center"/>
    </xf>
    <xf numFmtId="164" fontId="10" fillId="7" borderId="1" xfId="0" applyNumberFormat="1" applyFont="1" applyFill="1" applyBorder="1"/>
    <xf numFmtId="164" fontId="0" fillId="7" borderId="1" xfId="0" applyNumberFormat="1" applyFill="1" applyBorder="1"/>
    <xf numFmtId="164" fontId="2" fillId="3" borderId="1" xfId="0" applyNumberFormat="1" applyFont="1" applyFill="1" applyBorder="1"/>
    <xf numFmtId="0" fontId="0" fillId="3" borderId="1" xfId="0" applyFill="1" applyBorder="1"/>
    <xf numFmtId="0" fontId="6" fillId="3" borderId="0" xfId="0" applyFont="1" applyFill="1" applyBorder="1" applyAlignment="1">
      <alignment horizontal="center"/>
    </xf>
    <xf numFmtId="0" fontId="7" fillId="3" borderId="0" xfId="2" applyFont="1" applyFill="1" applyBorder="1"/>
    <xf numFmtId="164" fontId="2" fillId="3" borderId="0" xfId="0" applyNumberFormat="1" applyFont="1" applyFill="1" applyBorder="1"/>
    <xf numFmtId="164" fontId="0" fillId="3" borderId="0" xfId="0" applyNumberFormat="1" applyFill="1" applyBorder="1"/>
    <xf numFmtId="164" fontId="8" fillId="3" borderId="0" xfId="1" applyNumberFormat="1" applyFont="1" applyFill="1" applyBorder="1"/>
    <xf numFmtId="0" fontId="0" fillId="3" borderId="0" xfId="0" applyFill="1" applyBorder="1"/>
    <xf numFmtId="0" fontId="3" fillId="2" borderId="1" xfId="0" applyFont="1" applyFill="1" applyBorder="1"/>
    <xf numFmtId="9" fontId="2" fillId="3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textRotation="90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647700</xdr:colOff>
      <xdr:row>2</xdr:row>
      <xdr:rowOff>104775</xdr:rowOff>
    </xdr:to>
    <xdr:pic>
      <xdr:nvPicPr>
        <xdr:cNvPr id="1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647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abSelected="1" workbookViewId="0">
      <selection activeCell="Z12" sqref="Z12"/>
    </sheetView>
  </sheetViews>
  <sheetFormatPr baseColWidth="10" defaultRowHeight="15" x14ac:dyDescent="0.25"/>
  <cols>
    <col min="1" max="1" width="3.140625" customWidth="1"/>
    <col min="2" max="2" width="33.85546875" customWidth="1"/>
    <col min="3" max="3" width="3.28515625" customWidth="1"/>
    <col min="4" max="4" width="4.7109375" customWidth="1"/>
    <col min="5" max="5" width="4.28515625" customWidth="1"/>
    <col min="6" max="6" width="4.5703125" customWidth="1"/>
    <col min="7" max="7" width="5.140625" customWidth="1"/>
    <col min="8" max="8" width="3" customWidth="1"/>
    <col min="9" max="9" width="4" customWidth="1"/>
    <col min="10" max="10" width="3.28515625" customWidth="1"/>
    <col min="11" max="11" width="4.28515625" customWidth="1"/>
    <col min="12" max="12" width="3.42578125" customWidth="1"/>
    <col min="13" max="13" width="4.140625" customWidth="1"/>
    <col min="14" max="14" width="3.7109375" customWidth="1"/>
    <col min="15" max="15" width="4.5703125" customWidth="1"/>
    <col min="16" max="16" width="4.7109375" customWidth="1"/>
    <col min="17" max="17" width="4.140625" customWidth="1"/>
    <col min="18" max="18" width="4.85546875" customWidth="1"/>
    <col min="19" max="19" width="4.28515625" customWidth="1"/>
    <col min="20" max="20" width="4.140625" customWidth="1"/>
    <col min="21" max="21" width="5.140625" customWidth="1"/>
    <col min="22" max="22" width="4.5703125" customWidth="1"/>
    <col min="23" max="23" width="6.7109375" customWidth="1"/>
    <col min="24" max="24" width="5.7109375" customWidth="1"/>
  </cols>
  <sheetData>
    <row r="2" spans="1:24" x14ac:dyDescent="0.25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 t="s">
        <v>2</v>
      </c>
      <c r="C5" s="1"/>
      <c r="D5" s="1" t="s">
        <v>3</v>
      </c>
      <c r="E5" s="1"/>
      <c r="F5" s="1"/>
      <c r="G5" s="1"/>
      <c r="H5" s="1" t="s">
        <v>4</v>
      </c>
      <c r="I5" s="1"/>
      <c r="J5" s="1"/>
      <c r="K5" s="1"/>
      <c r="L5" s="1"/>
      <c r="M5" s="1" t="s">
        <v>5</v>
      </c>
      <c r="P5" s="1"/>
      <c r="Q5" s="1"/>
      <c r="R5" s="1"/>
      <c r="S5" s="1"/>
      <c r="T5" s="1"/>
      <c r="U5" s="1"/>
      <c r="W5" s="1" t="s">
        <v>6</v>
      </c>
      <c r="X5" s="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  <c r="X6" s="1"/>
    </row>
    <row r="7" spans="1:24" x14ac:dyDescent="0.25">
      <c r="A7" s="1"/>
      <c r="B7" s="1" t="s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9"/>
      <c r="R7" s="49"/>
      <c r="S7" s="49"/>
      <c r="T7" s="49"/>
      <c r="U7" s="49"/>
      <c r="V7" s="2"/>
      <c r="W7" s="2"/>
      <c r="X7" s="2"/>
    </row>
    <row r="8" spans="1:24" x14ac:dyDescent="0.25">
      <c r="A8" s="46" t="s">
        <v>8</v>
      </c>
      <c r="B8" s="3" t="s">
        <v>9</v>
      </c>
      <c r="C8" s="50" t="s">
        <v>10</v>
      </c>
      <c r="D8" s="50"/>
      <c r="E8" s="4" t="s">
        <v>11</v>
      </c>
      <c r="F8" s="5">
        <v>0.2</v>
      </c>
      <c r="G8" s="9" t="s">
        <v>12</v>
      </c>
      <c r="H8" s="47"/>
      <c r="I8" s="47"/>
      <c r="J8" s="47"/>
      <c r="K8" s="9"/>
      <c r="L8" s="6" t="s">
        <v>11</v>
      </c>
      <c r="M8" s="5">
        <v>0.4</v>
      </c>
      <c r="N8" s="5"/>
      <c r="O8" s="51" t="s">
        <v>13</v>
      </c>
      <c r="P8" s="51"/>
      <c r="Q8" s="51"/>
      <c r="R8" s="9"/>
      <c r="S8" s="5"/>
      <c r="T8" s="4" t="s">
        <v>11</v>
      </c>
      <c r="U8" s="5">
        <v>0.4</v>
      </c>
      <c r="V8" s="4" t="s">
        <v>14</v>
      </c>
      <c r="W8" s="3" t="s">
        <v>15</v>
      </c>
      <c r="X8" s="22"/>
    </row>
    <row r="9" spans="1:24" ht="61.5" customHeight="1" x14ac:dyDescent="0.25">
      <c r="A9" s="9"/>
      <c r="B9" s="3"/>
      <c r="C9" s="7" t="s">
        <v>16</v>
      </c>
      <c r="D9" s="8" t="s">
        <v>17</v>
      </c>
      <c r="E9" s="4"/>
      <c r="F9" s="3"/>
      <c r="G9" s="9"/>
      <c r="H9" s="9"/>
      <c r="I9" s="9"/>
      <c r="J9" s="9"/>
      <c r="K9" s="9"/>
      <c r="L9" s="10"/>
      <c r="M9" s="9"/>
      <c r="N9" s="11" t="s">
        <v>18</v>
      </c>
      <c r="O9" s="12" t="s">
        <v>19</v>
      </c>
      <c r="P9" s="13" t="s">
        <v>20</v>
      </c>
      <c r="Q9" s="14" t="s">
        <v>21</v>
      </c>
      <c r="R9" s="15" t="s">
        <v>22</v>
      </c>
      <c r="S9" s="7"/>
      <c r="T9" s="4"/>
      <c r="U9" s="3"/>
      <c r="V9" s="4"/>
      <c r="W9" s="3"/>
      <c r="X9" s="48" t="s">
        <v>23</v>
      </c>
    </row>
    <row r="10" spans="1:24" x14ac:dyDescent="0.25">
      <c r="A10" s="16">
        <v>1</v>
      </c>
      <c r="B10" s="17" t="s">
        <v>24</v>
      </c>
      <c r="C10" s="18">
        <v>4</v>
      </c>
      <c r="D10" s="18">
        <v>4.5</v>
      </c>
      <c r="E10" s="19">
        <f>SUM(C10,D10)/2</f>
        <v>4.25</v>
      </c>
      <c r="F10" s="20">
        <f>PRODUCT(E10*0.2)</f>
        <v>0.85000000000000009</v>
      </c>
      <c r="G10" s="20">
        <v>1</v>
      </c>
      <c r="H10" s="20"/>
      <c r="I10" s="20"/>
      <c r="J10" s="20"/>
      <c r="K10" s="20"/>
      <c r="L10" s="19">
        <f>SUM(G10,H10)/1</f>
        <v>1</v>
      </c>
      <c r="M10" s="20">
        <f>PRODUCT(L10*0.4)</f>
        <v>0.4</v>
      </c>
      <c r="N10" s="20">
        <v>3</v>
      </c>
      <c r="O10" s="20">
        <v>2.5</v>
      </c>
      <c r="P10" s="20">
        <v>2</v>
      </c>
      <c r="Q10" s="20">
        <v>3</v>
      </c>
      <c r="R10" s="20">
        <v>4</v>
      </c>
      <c r="S10" s="20">
        <v>1</v>
      </c>
      <c r="T10" s="19">
        <f>SUM(N10,O10,P10,Q10,R10)/5</f>
        <v>2.9</v>
      </c>
      <c r="U10" s="20">
        <f>PRODUCT(T10*0.4)</f>
        <v>1.1599999999999999</v>
      </c>
      <c r="V10" s="21">
        <f>SUM(F10,M10,U10)</f>
        <v>2.41</v>
      </c>
      <c r="W10" s="20" t="str">
        <f>IF(V10&gt;=4.6,"SUPERIOR",IF(V10&gt;=4,"ALTO",IF(V10&gt;=3,"BASICO","BAJO")))</f>
        <v>BAJO</v>
      </c>
      <c r="X10" s="22"/>
    </row>
    <row r="11" spans="1:24" x14ac:dyDescent="0.25">
      <c r="A11" s="16">
        <v>2</v>
      </c>
      <c r="B11" s="23" t="s">
        <v>25</v>
      </c>
      <c r="C11" s="18">
        <v>5</v>
      </c>
      <c r="D11" s="18">
        <v>5</v>
      </c>
      <c r="E11" s="19">
        <f t="shared" ref="E11:E27" si="0">SUM(C11,D11)/2</f>
        <v>5</v>
      </c>
      <c r="F11" s="20">
        <f t="shared" ref="F11:F27" si="1">PRODUCT(E11*0.2)</f>
        <v>1</v>
      </c>
      <c r="G11" s="20">
        <v>1</v>
      </c>
      <c r="H11" s="20"/>
      <c r="I11" s="20"/>
      <c r="J11" s="20"/>
      <c r="K11" s="24"/>
      <c r="L11" s="19">
        <f t="shared" ref="L11:L34" si="2">SUM(G11,H11)/1</f>
        <v>1</v>
      </c>
      <c r="M11" s="20">
        <f t="shared" ref="M11:M34" si="3">PRODUCT(L11*0.4)</f>
        <v>0.4</v>
      </c>
      <c r="N11" s="20">
        <v>3.5</v>
      </c>
      <c r="O11" s="20">
        <v>1</v>
      </c>
      <c r="P11" s="20">
        <v>2.5</v>
      </c>
      <c r="Q11" s="20">
        <v>3</v>
      </c>
      <c r="R11" s="20">
        <v>3</v>
      </c>
      <c r="S11" s="20"/>
      <c r="T11" s="19">
        <f t="shared" ref="T11:T34" si="4">SUM(N11,O11,P11,Q11,R11)/5</f>
        <v>2.6</v>
      </c>
      <c r="U11" s="20">
        <f t="shared" ref="U11:U34" si="5">PRODUCT(T11*0.4)</f>
        <v>1.04</v>
      </c>
      <c r="V11" s="21">
        <f t="shared" ref="V11:V34" si="6">SUM(F11,M11,U11)</f>
        <v>2.44</v>
      </c>
      <c r="W11" s="20" t="str">
        <f t="shared" ref="W11:W34" si="7">IF(V11&gt;=4.6,"SUPERIOR",IF(V11&gt;=4,"ALTO",IF(V11&gt;=3,"BASICO","BAJO")))</f>
        <v>BAJO</v>
      </c>
      <c r="X11" s="22"/>
    </row>
    <row r="12" spans="1:24" x14ac:dyDescent="0.25">
      <c r="A12" s="16">
        <v>3</v>
      </c>
      <c r="B12" s="23" t="s">
        <v>26</v>
      </c>
      <c r="C12" s="18">
        <v>5</v>
      </c>
      <c r="D12" s="18">
        <v>5</v>
      </c>
      <c r="E12" s="19">
        <f t="shared" si="0"/>
        <v>5</v>
      </c>
      <c r="F12" s="20">
        <f t="shared" si="1"/>
        <v>1</v>
      </c>
      <c r="G12" s="20">
        <v>2.5</v>
      </c>
      <c r="H12" s="20"/>
      <c r="I12" s="20"/>
      <c r="J12" s="20"/>
      <c r="K12" s="20"/>
      <c r="L12" s="19">
        <f t="shared" si="2"/>
        <v>2.5</v>
      </c>
      <c r="M12" s="20">
        <f t="shared" si="3"/>
        <v>1</v>
      </c>
      <c r="N12" s="20">
        <v>3.5</v>
      </c>
      <c r="O12" s="20">
        <v>4</v>
      </c>
      <c r="P12" s="20">
        <v>3</v>
      </c>
      <c r="Q12" s="20">
        <v>3</v>
      </c>
      <c r="R12" s="25">
        <v>5</v>
      </c>
      <c r="S12" s="20"/>
      <c r="T12" s="19">
        <f t="shared" si="4"/>
        <v>3.7</v>
      </c>
      <c r="U12" s="20">
        <f t="shared" si="5"/>
        <v>1.4800000000000002</v>
      </c>
      <c r="V12" s="21">
        <f t="shared" si="6"/>
        <v>3.4800000000000004</v>
      </c>
      <c r="W12" s="20" t="str">
        <f t="shared" si="7"/>
        <v>BASICO</v>
      </c>
      <c r="X12" s="22"/>
    </row>
    <row r="13" spans="1:24" x14ac:dyDescent="0.25">
      <c r="A13" s="16">
        <v>4</v>
      </c>
      <c r="B13" s="26" t="s">
        <v>27</v>
      </c>
      <c r="C13" s="27">
        <v>4</v>
      </c>
      <c r="D13" s="18">
        <v>5</v>
      </c>
      <c r="E13" s="19">
        <f t="shared" si="0"/>
        <v>4.5</v>
      </c>
      <c r="F13" s="20">
        <f t="shared" si="1"/>
        <v>0.9</v>
      </c>
      <c r="G13" s="20">
        <v>1</v>
      </c>
      <c r="H13" s="20"/>
      <c r="I13" s="22"/>
      <c r="J13" s="22"/>
      <c r="K13" s="22"/>
      <c r="L13" s="19">
        <f t="shared" si="2"/>
        <v>1</v>
      </c>
      <c r="M13" s="20">
        <f t="shared" si="3"/>
        <v>0.4</v>
      </c>
      <c r="N13" s="20">
        <v>3.5</v>
      </c>
      <c r="O13" s="20">
        <v>1</v>
      </c>
      <c r="P13" s="20">
        <v>3.5</v>
      </c>
      <c r="Q13" s="20">
        <v>3</v>
      </c>
      <c r="R13" s="20">
        <v>2</v>
      </c>
      <c r="S13" s="20"/>
      <c r="T13" s="19">
        <f t="shared" si="4"/>
        <v>2.6</v>
      </c>
      <c r="U13" s="20">
        <f t="shared" si="5"/>
        <v>1.04</v>
      </c>
      <c r="V13" s="21">
        <f t="shared" si="6"/>
        <v>2.34</v>
      </c>
      <c r="W13" s="20" t="str">
        <f t="shared" si="7"/>
        <v>BAJO</v>
      </c>
      <c r="X13" s="22"/>
    </row>
    <row r="14" spans="1:24" x14ac:dyDescent="0.25">
      <c r="A14" s="28">
        <v>5</v>
      </c>
      <c r="B14" s="26" t="s">
        <v>28</v>
      </c>
      <c r="C14" s="18">
        <v>5</v>
      </c>
      <c r="D14" s="18">
        <v>5</v>
      </c>
      <c r="E14" s="19">
        <f>SUM(C14,D14)/2</f>
        <v>5</v>
      </c>
      <c r="F14" s="20">
        <f>PRODUCT(E14*0.2)</f>
        <v>1</v>
      </c>
      <c r="G14" s="20">
        <v>1</v>
      </c>
      <c r="H14" s="20"/>
      <c r="I14" s="20"/>
      <c r="J14" s="22"/>
      <c r="K14" s="22"/>
      <c r="L14" s="19">
        <f t="shared" si="2"/>
        <v>1</v>
      </c>
      <c r="M14" s="20">
        <f t="shared" si="3"/>
        <v>0.4</v>
      </c>
      <c r="N14" s="20">
        <v>1</v>
      </c>
      <c r="O14" s="20">
        <v>1</v>
      </c>
      <c r="P14" s="20">
        <v>3.2</v>
      </c>
      <c r="Q14" s="20">
        <v>3</v>
      </c>
      <c r="R14" s="20">
        <v>1</v>
      </c>
      <c r="S14" s="20"/>
      <c r="T14" s="19">
        <f t="shared" si="4"/>
        <v>1.8399999999999999</v>
      </c>
      <c r="U14" s="20">
        <f t="shared" si="5"/>
        <v>0.73599999999999999</v>
      </c>
      <c r="V14" s="21">
        <f t="shared" si="6"/>
        <v>2.1360000000000001</v>
      </c>
      <c r="W14" s="20" t="str">
        <f t="shared" si="7"/>
        <v>BAJO</v>
      </c>
      <c r="X14" s="22"/>
    </row>
    <row r="15" spans="1:24" x14ac:dyDescent="0.25">
      <c r="A15" s="16">
        <v>6</v>
      </c>
      <c r="B15" s="29" t="s">
        <v>29</v>
      </c>
      <c r="C15" s="18">
        <v>5</v>
      </c>
      <c r="D15" s="18">
        <v>5</v>
      </c>
      <c r="E15" s="19">
        <f t="shared" si="0"/>
        <v>5</v>
      </c>
      <c r="F15" s="20">
        <f t="shared" si="1"/>
        <v>1</v>
      </c>
      <c r="G15" s="20">
        <v>1.5</v>
      </c>
      <c r="H15" s="20"/>
      <c r="I15" s="20"/>
      <c r="J15" s="20"/>
      <c r="K15" s="20"/>
      <c r="L15" s="19">
        <f t="shared" si="2"/>
        <v>1.5</v>
      </c>
      <c r="M15" s="20">
        <f t="shared" si="3"/>
        <v>0.60000000000000009</v>
      </c>
      <c r="N15" s="20">
        <v>5</v>
      </c>
      <c r="O15" s="20">
        <v>5</v>
      </c>
      <c r="P15" s="30">
        <v>4.2</v>
      </c>
      <c r="Q15" s="20">
        <v>3.5</v>
      </c>
      <c r="R15" s="30">
        <v>5</v>
      </c>
      <c r="S15" s="20"/>
      <c r="T15" s="19">
        <f t="shared" si="4"/>
        <v>4.54</v>
      </c>
      <c r="U15" s="20">
        <f t="shared" si="5"/>
        <v>1.8160000000000001</v>
      </c>
      <c r="V15" s="21">
        <f t="shared" si="6"/>
        <v>3.4160000000000004</v>
      </c>
      <c r="W15" s="20" t="str">
        <f t="shared" si="7"/>
        <v>BASICO</v>
      </c>
      <c r="X15" s="22"/>
    </row>
    <row r="16" spans="1:24" x14ac:dyDescent="0.25">
      <c r="A16" s="16">
        <v>7</v>
      </c>
      <c r="B16" s="29" t="s">
        <v>30</v>
      </c>
      <c r="C16" s="18">
        <v>5</v>
      </c>
      <c r="D16" s="18">
        <v>5</v>
      </c>
      <c r="E16" s="19">
        <f t="shared" si="0"/>
        <v>5</v>
      </c>
      <c r="F16" s="20">
        <f t="shared" si="1"/>
        <v>1</v>
      </c>
      <c r="G16" s="20">
        <v>3</v>
      </c>
      <c r="H16" s="20"/>
      <c r="I16" s="20"/>
      <c r="J16" s="20"/>
      <c r="K16" s="20"/>
      <c r="L16" s="19">
        <f t="shared" si="2"/>
        <v>3</v>
      </c>
      <c r="M16" s="20">
        <f t="shared" si="3"/>
        <v>1.2000000000000002</v>
      </c>
      <c r="N16" s="20">
        <v>3.5</v>
      </c>
      <c r="O16" s="20">
        <v>3</v>
      </c>
      <c r="P16" s="20">
        <v>3.5</v>
      </c>
      <c r="Q16" s="20">
        <v>3</v>
      </c>
      <c r="R16" s="20">
        <v>3.5</v>
      </c>
      <c r="S16" s="20"/>
      <c r="T16" s="19">
        <f t="shared" si="4"/>
        <v>3.3</v>
      </c>
      <c r="U16" s="20">
        <f t="shared" si="5"/>
        <v>1.32</v>
      </c>
      <c r="V16" s="21">
        <f t="shared" si="6"/>
        <v>3.5200000000000005</v>
      </c>
      <c r="W16" s="20" t="str">
        <f t="shared" si="7"/>
        <v>BASICO</v>
      </c>
      <c r="X16" s="22"/>
    </row>
    <row r="17" spans="1:24" x14ac:dyDescent="0.25">
      <c r="A17" s="16">
        <v>8</v>
      </c>
      <c r="B17" s="29" t="s">
        <v>31</v>
      </c>
      <c r="C17" s="18">
        <v>5</v>
      </c>
      <c r="D17" s="18">
        <v>5</v>
      </c>
      <c r="E17" s="19">
        <f t="shared" si="0"/>
        <v>5</v>
      </c>
      <c r="F17" s="20">
        <f t="shared" si="1"/>
        <v>1</v>
      </c>
      <c r="G17" s="20">
        <v>1.5</v>
      </c>
      <c r="H17" s="20"/>
      <c r="I17" s="20"/>
      <c r="J17" s="20"/>
      <c r="K17" s="20"/>
      <c r="L17" s="19">
        <f t="shared" si="2"/>
        <v>1.5</v>
      </c>
      <c r="M17" s="20">
        <f t="shared" si="3"/>
        <v>0.60000000000000009</v>
      </c>
      <c r="N17" s="20">
        <v>4.8</v>
      </c>
      <c r="O17" s="20">
        <v>3</v>
      </c>
      <c r="P17" s="20">
        <v>3.8</v>
      </c>
      <c r="Q17" s="20">
        <v>3</v>
      </c>
      <c r="R17" s="20">
        <v>4.5</v>
      </c>
      <c r="S17" s="20"/>
      <c r="T17" s="19">
        <f t="shared" si="4"/>
        <v>3.8200000000000003</v>
      </c>
      <c r="U17" s="20">
        <f t="shared" si="5"/>
        <v>1.5280000000000002</v>
      </c>
      <c r="V17" s="21">
        <f t="shared" si="6"/>
        <v>3.1280000000000001</v>
      </c>
      <c r="W17" s="20" t="str">
        <f t="shared" si="7"/>
        <v>BASICO</v>
      </c>
      <c r="X17" s="22"/>
    </row>
    <row r="18" spans="1:24" x14ac:dyDescent="0.25">
      <c r="A18" s="16">
        <v>9</v>
      </c>
      <c r="B18" s="23" t="s">
        <v>32</v>
      </c>
      <c r="C18" s="18">
        <v>5</v>
      </c>
      <c r="D18" s="18">
        <v>5</v>
      </c>
      <c r="E18" s="19">
        <f t="shared" si="0"/>
        <v>5</v>
      </c>
      <c r="F18" s="20">
        <f t="shared" si="1"/>
        <v>1</v>
      </c>
      <c r="G18" s="31">
        <v>2</v>
      </c>
      <c r="H18" s="31"/>
      <c r="I18" s="31"/>
      <c r="J18" s="31"/>
      <c r="K18" s="20"/>
      <c r="L18" s="19">
        <f t="shared" si="2"/>
        <v>2</v>
      </c>
      <c r="M18" s="20">
        <f t="shared" si="3"/>
        <v>0.8</v>
      </c>
      <c r="N18" s="20">
        <v>4.8</v>
      </c>
      <c r="O18" s="20">
        <v>3.5</v>
      </c>
      <c r="P18" s="20">
        <v>3.8</v>
      </c>
      <c r="Q18" s="20">
        <v>3</v>
      </c>
      <c r="R18" s="20">
        <v>3.2</v>
      </c>
      <c r="S18" s="20"/>
      <c r="T18" s="19">
        <f t="shared" si="4"/>
        <v>3.66</v>
      </c>
      <c r="U18" s="20">
        <f t="shared" si="5"/>
        <v>1.4640000000000002</v>
      </c>
      <c r="V18" s="21">
        <f t="shared" si="6"/>
        <v>3.2640000000000002</v>
      </c>
      <c r="W18" s="20" t="str">
        <f t="shared" si="7"/>
        <v>BASICO</v>
      </c>
      <c r="X18" s="22"/>
    </row>
    <row r="19" spans="1:24" x14ac:dyDescent="0.25">
      <c r="A19" s="16">
        <v>10</v>
      </c>
      <c r="B19" s="23" t="s">
        <v>33</v>
      </c>
      <c r="C19" s="18">
        <v>5</v>
      </c>
      <c r="D19" s="18">
        <v>5</v>
      </c>
      <c r="E19" s="19">
        <f t="shared" si="0"/>
        <v>5</v>
      </c>
      <c r="F19" s="20">
        <f t="shared" si="1"/>
        <v>1</v>
      </c>
      <c r="G19" s="20"/>
      <c r="H19" s="20"/>
      <c r="I19" s="20"/>
      <c r="J19" s="20"/>
      <c r="K19" s="20"/>
      <c r="L19" s="19">
        <f t="shared" si="2"/>
        <v>0</v>
      </c>
      <c r="M19" s="20">
        <f t="shared" si="3"/>
        <v>0</v>
      </c>
      <c r="N19" s="20"/>
      <c r="O19" s="20"/>
      <c r="P19" s="20"/>
      <c r="Q19" s="20"/>
      <c r="R19" s="20"/>
      <c r="S19" s="20"/>
      <c r="T19" s="19">
        <f t="shared" si="4"/>
        <v>0</v>
      </c>
      <c r="U19" s="20">
        <f t="shared" si="5"/>
        <v>0</v>
      </c>
      <c r="V19" s="21">
        <f t="shared" si="6"/>
        <v>1</v>
      </c>
      <c r="W19" s="20" t="str">
        <f t="shared" si="7"/>
        <v>BAJO</v>
      </c>
      <c r="X19" s="22"/>
    </row>
    <row r="20" spans="1:24" x14ac:dyDescent="0.25">
      <c r="A20" s="16">
        <v>11</v>
      </c>
      <c r="B20" s="23" t="s">
        <v>34</v>
      </c>
      <c r="C20" s="18">
        <v>4.5</v>
      </c>
      <c r="D20" s="18">
        <v>4.5</v>
      </c>
      <c r="E20" s="19">
        <f t="shared" si="0"/>
        <v>4.5</v>
      </c>
      <c r="F20" s="20">
        <f t="shared" si="1"/>
        <v>0.9</v>
      </c>
      <c r="G20" s="20">
        <v>3</v>
      </c>
      <c r="H20" s="32"/>
      <c r="I20" s="20"/>
      <c r="J20" s="20"/>
      <c r="K20" s="20"/>
      <c r="L20" s="19">
        <f t="shared" si="2"/>
        <v>3</v>
      </c>
      <c r="M20" s="20">
        <f t="shared" si="3"/>
        <v>1.2000000000000002</v>
      </c>
      <c r="N20" s="20">
        <v>5</v>
      </c>
      <c r="O20" s="20">
        <v>1</v>
      </c>
      <c r="P20" s="20">
        <v>3.5</v>
      </c>
      <c r="Q20" s="20">
        <v>3</v>
      </c>
      <c r="R20" s="20">
        <v>4.5</v>
      </c>
      <c r="S20" s="20"/>
      <c r="T20" s="19">
        <f t="shared" si="4"/>
        <v>3.4</v>
      </c>
      <c r="U20" s="20">
        <f t="shared" si="5"/>
        <v>1.36</v>
      </c>
      <c r="V20" s="21">
        <f t="shared" si="6"/>
        <v>3.46</v>
      </c>
      <c r="W20" s="20" t="str">
        <f t="shared" si="7"/>
        <v>BASICO</v>
      </c>
      <c r="X20" s="22"/>
    </row>
    <row r="21" spans="1:24" x14ac:dyDescent="0.25">
      <c r="A21" s="16">
        <v>12</v>
      </c>
      <c r="B21" s="29" t="s">
        <v>35</v>
      </c>
      <c r="C21" s="18">
        <v>5</v>
      </c>
      <c r="D21" s="18">
        <v>5</v>
      </c>
      <c r="E21" s="19">
        <f t="shared" si="0"/>
        <v>5</v>
      </c>
      <c r="F21" s="20">
        <f t="shared" si="1"/>
        <v>1</v>
      </c>
      <c r="G21" s="31">
        <v>1.5</v>
      </c>
      <c r="H21" s="22"/>
      <c r="I21" s="22"/>
      <c r="J21" s="22"/>
      <c r="K21" s="22"/>
      <c r="L21" s="19">
        <f t="shared" si="2"/>
        <v>1.5</v>
      </c>
      <c r="M21" s="20">
        <f t="shared" si="3"/>
        <v>0.60000000000000009</v>
      </c>
      <c r="N21" s="20">
        <v>2</v>
      </c>
      <c r="O21" s="20">
        <v>1</v>
      </c>
      <c r="P21" s="20">
        <v>3.5</v>
      </c>
      <c r="Q21" s="20">
        <v>3</v>
      </c>
      <c r="R21" s="20">
        <v>1</v>
      </c>
      <c r="S21" s="20"/>
      <c r="T21" s="19">
        <f t="shared" si="4"/>
        <v>2.1</v>
      </c>
      <c r="U21" s="20">
        <f t="shared" si="5"/>
        <v>0.84000000000000008</v>
      </c>
      <c r="V21" s="21">
        <f t="shared" si="6"/>
        <v>2.4400000000000004</v>
      </c>
      <c r="W21" s="20" t="str">
        <f t="shared" si="7"/>
        <v>BAJO</v>
      </c>
      <c r="X21" s="22"/>
    </row>
    <row r="22" spans="1:24" x14ac:dyDescent="0.25">
      <c r="A22" s="16">
        <v>13</v>
      </c>
      <c r="B22" s="33" t="s">
        <v>36</v>
      </c>
      <c r="C22" s="18">
        <v>3.5</v>
      </c>
      <c r="D22" s="18">
        <v>5</v>
      </c>
      <c r="E22" s="19">
        <f t="shared" si="0"/>
        <v>4.25</v>
      </c>
      <c r="F22" s="20">
        <f t="shared" si="1"/>
        <v>0.85000000000000009</v>
      </c>
      <c r="G22" s="20">
        <v>1</v>
      </c>
      <c r="H22" s="20"/>
      <c r="I22" s="20"/>
      <c r="J22" s="20"/>
      <c r="K22" s="20"/>
      <c r="L22" s="19">
        <f t="shared" si="2"/>
        <v>1</v>
      </c>
      <c r="M22" s="20">
        <f t="shared" si="3"/>
        <v>0.4</v>
      </c>
      <c r="N22" s="20">
        <v>3</v>
      </c>
      <c r="O22" s="20">
        <v>4</v>
      </c>
      <c r="P22" s="20">
        <v>3</v>
      </c>
      <c r="Q22" s="20">
        <v>3</v>
      </c>
      <c r="R22" s="20">
        <v>2.5</v>
      </c>
      <c r="S22" s="20"/>
      <c r="T22" s="19">
        <f t="shared" si="4"/>
        <v>3.1</v>
      </c>
      <c r="U22" s="20">
        <f t="shared" si="5"/>
        <v>1.2400000000000002</v>
      </c>
      <c r="V22" s="21">
        <f t="shared" si="6"/>
        <v>2.4900000000000002</v>
      </c>
      <c r="W22" s="20" t="str">
        <f t="shared" si="7"/>
        <v>BAJO</v>
      </c>
      <c r="X22" s="22"/>
    </row>
    <row r="23" spans="1:24" x14ac:dyDescent="0.25">
      <c r="A23" s="16">
        <v>14</v>
      </c>
      <c r="B23" s="17" t="s">
        <v>37</v>
      </c>
      <c r="C23" s="18">
        <v>4.5</v>
      </c>
      <c r="D23" s="18">
        <v>5</v>
      </c>
      <c r="E23" s="19">
        <f t="shared" si="0"/>
        <v>4.75</v>
      </c>
      <c r="F23" s="20">
        <f t="shared" si="1"/>
        <v>0.95000000000000007</v>
      </c>
      <c r="G23" s="20">
        <v>2</v>
      </c>
      <c r="H23" s="20"/>
      <c r="I23" s="20"/>
      <c r="J23" s="20"/>
      <c r="K23" s="20"/>
      <c r="L23" s="19">
        <f t="shared" si="2"/>
        <v>2</v>
      </c>
      <c r="M23" s="20">
        <f t="shared" si="3"/>
        <v>0.8</v>
      </c>
      <c r="N23" s="20">
        <v>1</v>
      </c>
      <c r="O23" s="20">
        <v>1</v>
      </c>
      <c r="P23" s="20">
        <v>1</v>
      </c>
      <c r="Q23" s="20">
        <v>1</v>
      </c>
      <c r="R23" s="20">
        <v>4</v>
      </c>
      <c r="S23" s="20"/>
      <c r="T23" s="19">
        <f t="shared" si="4"/>
        <v>1.6</v>
      </c>
      <c r="U23" s="20">
        <f t="shared" si="5"/>
        <v>0.64000000000000012</v>
      </c>
      <c r="V23" s="21">
        <f t="shared" si="6"/>
        <v>2.39</v>
      </c>
      <c r="W23" s="20" t="str">
        <f t="shared" si="7"/>
        <v>BAJO</v>
      </c>
      <c r="X23" s="22"/>
    </row>
    <row r="24" spans="1:24" x14ac:dyDescent="0.25">
      <c r="A24" s="16">
        <v>15</v>
      </c>
      <c r="B24" s="29" t="s">
        <v>38</v>
      </c>
      <c r="C24" s="18">
        <v>4.5</v>
      </c>
      <c r="D24" s="18">
        <v>5</v>
      </c>
      <c r="E24" s="19">
        <f t="shared" si="0"/>
        <v>4.75</v>
      </c>
      <c r="F24" s="20">
        <f t="shared" si="1"/>
        <v>0.95000000000000007</v>
      </c>
      <c r="G24" s="20">
        <v>1</v>
      </c>
      <c r="H24" s="20"/>
      <c r="I24" s="20"/>
      <c r="J24" s="20"/>
      <c r="K24" s="20"/>
      <c r="L24" s="19">
        <f t="shared" si="2"/>
        <v>1</v>
      </c>
      <c r="M24" s="20">
        <f t="shared" si="3"/>
        <v>0.4</v>
      </c>
      <c r="N24" s="20">
        <v>4.3</v>
      </c>
      <c r="O24" s="20">
        <v>5</v>
      </c>
      <c r="P24" s="20">
        <v>1</v>
      </c>
      <c r="Q24" s="20">
        <v>3</v>
      </c>
      <c r="R24" s="20">
        <v>1</v>
      </c>
      <c r="S24" s="20"/>
      <c r="T24" s="19">
        <f t="shared" si="4"/>
        <v>2.8600000000000003</v>
      </c>
      <c r="U24" s="20">
        <f t="shared" si="5"/>
        <v>1.1440000000000001</v>
      </c>
      <c r="V24" s="21">
        <f t="shared" si="6"/>
        <v>2.4940000000000002</v>
      </c>
      <c r="W24" s="20" t="str">
        <f t="shared" si="7"/>
        <v>BAJO</v>
      </c>
      <c r="X24" s="22"/>
    </row>
    <row r="25" spans="1:24" x14ac:dyDescent="0.25">
      <c r="A25" s="16">
        <v>16</v>
      </c>
      <c r="B25" s="26" t="s">
        <v>39</v>
      </c>
      <c r="C25" s="18">
        <v>4.5</v>
      </c>
      <c r="D25" s="18">
        <v>5</v>
      </c>
      <c r="E25" s="19">
        <f t="shared" si="0"/>
        <v>4.75</v>
      </c>
      <c r="F25" s="20">
        <f t="shared" si="1"/>
        <v>0.95000000000000007</v>
      </c>
      <c r="G25" s="20">
        <v>1</v>
      </c>
      <c r="H25" s="20"/>
      <c r="I25" s="20"/>
      <c r="J25" s="20"/>
      <c r="K25" s="20"/>
      <c r="L25" s="19">
        <f t="shared" si="2"/>
        <v>1</v>
      </c>
      <c r="M25" s="20">
        <f t="shared" si="3"/>
        <v>0.4</v>
      </c>
      <c r="N25" s="20">
        <v>3.8</v>
      </c>
      <c r="O25" s="20">
        <v>1</v>
      </c>
      <c r="P25" s="20">
        <v>3.8</v>
      </c>
      <c r="Q25" s="20">
        <v>3</v>
      </c>
      <c r="R25" s="20">
        <v>2</v>
      </c>
      <c r="S25" s="20"/>
      <c r="T25" s="19">
        <f t="shared" si="4"/>
        <v>2.7199999999999998</v>
      </c>
      <c r="U25" s="20">
        <f t="shared" si="5"/>
        <v>1.0879999999999999</v>
      </c>
      <c r="V25" s="21">
        <f t="shared" si="6"/>
        <v>2.4379999999999997</v>
      </c>
      <c r="W25" s="20" t="str">
        <f t="shared" si="7"/>
        <v>BAJO</v>
      </c>
      <c r="X25" s="22"/>
    </row>
    <row r="26" spans="1:24" x14ac:dyDescent="0.25">
      <c r="A26" s="16">
        <v>17</v>
      </c>
      <c r="B26" s="29" t="s">
        <v>40</v>
      </c>
      <c r="C26" s="18">
        <v>3.5</v>
      </c>
      <c r="D26" s="18">
        <v>5</v>
      </c>
      <c r="E26" s="19">
        <f t="shared" si="0"/>
        <v>4.25</v>
      </c>
      <c r="F26" s="20">
        <f t="shared" si="1"/>
        <v>0.85000000000000009</v>
      </c>
      <c r="G26" s="20">
        <v>1</v>
      </c>
      <c r="H26" s="20"/>
      <c r="I26" s="20"/>
      <c r="J26" s="20"/>
      <c r="K26" s="20"/>
      <c r="L26" s="19">
        <f t="shared" si="2"/>
        <v>1</v>
      </c>
      <c r="M26" s="20">
        <f t="shared" si="3"/>
        <v>0.4</v>
      </c>
      <c r="N26" s="20">
        <v>4</v>
      </c>
      <c r="O26" s="20">
        <v>1</v>
      </c>
      <c r="P26" s="20">
        <v>2.5</v>
      </c>
      <c r="Q26" s="20">
        <v>3</v>
      </c>
      <c r="R26" s="20">
        <v>2.5</v>
      </c>
      <c r="S26" s="20"/>
      <c r="T26" s="19">
        <f t="shared" si="4"/>
        <v>2.6</v>
      </c>
      <c r="U26" s="20">
        <f t="shared" si="5"/>
        <v>1.04</v>
      </c>
      <c r="V26" s="21">
        <f t="shared" si="6"/>
        <v>2.29</v>
      </c>
      <c r="W26" s="20" t="str">
        <f t="shared" si="7"/>
        <v>BAJO</v>
      </c>
      <c r="X26" s="22"/>
    </row>
    <row r="27" spans="1:24" x14ac:dyDescent="0.25">
      <c r="A27" s="16">
        <v>18</v>
      </c>
      <c r="B27" s="26" t="s">
        <v>41</v>
      </c>
      <c r="C27" s="18">
        <v>3.5</v>
      </c>
      <c r="D27" s="18">
        <v>4.5</v>
      </c>
      <c r="E27" s="19">
        <f t="shared" si="0"/>
        <v>4</v>
      </c>
      <c r="F27" s="20">
        <f t="shared" si="1"/>
        <v>0.8</v>
      </c>
      <c r="G27" s="20">
        <v>1</v>
      </c>
      <c r="H27" s="20"/>
      <c r="I27" s="22"/>
      <c r="J27" s="22"/>
      <c r="K27" s="22"/>
      <c r="L27" s="19">
        <f t="shared" si="2"/>
        <v>1</v>
      </c>
      <c r="M27" s="20">
        <f t="shared" si="3"/>
        <v>0.4</v>
      </c>
      <c r="N27" s="20">
        <v>4</v>
      </c>
      <c r="O27" s="20">
        <v>4</v>
      </c>
      <c r="P27" s="20">
        <v>1</v>
      </c>
      <c r="Q27" s="20">
        <v>3</v>
      </c>
      <c r="R27" s="22">
        <v>2.5</v>
      </c>
      <c r="S27" s="20"/>
      <c r="T27" s="19">
        <f t="shared" si="4"/>
        <v>2.9</v>
      </c>
      <c r="U27" s="20">
        <f t="shared" si="5"/>
        <v>1.1599999999999999</v>
      </c>
      <c r="V27" s="21">
        <f t="shared" si="6"/>
        <v>2.3600000000000003</v>
      </c>
      <c r="W27" s="20" t="str">
        <f t="shared" si="7"/>
        <v>BAJO</v>
      </c>
      <c r="X27" s="22"/>
    </row>
    <row r="28" spans="1:24" x14ac:dyDescent="0.25">
      <c r="A28" s="16">
        <v>19</v>
      </c>
      <c r="B28" s="26" t="s">
        <v>42</v>
      </c>
      <c r="C28" s="18">
        <v>5</v>
      </c>
      <c r="D28" s="18">
        <v>5</v>
      </c>
      <c r="E28" s="19">
        <f>SUM(C28,D28)/2</f>
        <v>5</v>
      </c>
      <c r="F28" s="20">
        <f>PRODUCT(E28*0.2)</f>
        <v>1</v>
      </c>
      <c r="G28" s="20">
        <v>1.5</v>
      </c>
      <c r="H28" s="22"/>
      <c r="I28" s="20"/>
      <c r="J28" s="22"/>
      <c r="K28" s="22"/>
      <c r="L28" s="19">
        <f t="shared" si="2"/>
        <v>1.5</v>
      </c>
      <c r="M28" s="20">
        <f t="shared" si="3"/>
        <v>0.60000000000000009</v>
      </c>
      <c r="N28" s="20">
        <v>5</v>
      </c>
      <c r="O28" s="20">
        <v>5</v>
      </c>
      <c r="P28" s="20">
        <v>4.2</v>
      </c>
      <c r="Q28" s="20">
        <v>3</v>
      </c>
      <c r="R28" s="20">
        <v>5</v>
      </c>
      <c r="S28" s="20"/>
      <c r="T28" s="19">
        <f t="shared" si="4"/>
        <v>4.4399999999999995</v>
      </c>
      <c r="U28" s="20">
        <f t="shared" si="5"/>
        <v>1.7759999999999998</v>
      </c>
      <c r="V28" s="21">
        <f t="shared" si="6"/>
        <v>3.3759999999999999</v>
      </c>
      <c r="W28" s="20" t="str">
        <f t="shared" si="7"/>
        <v>BASICO</v>
      </c>
      <c r="X28" s="22"/>
    </row>
    <row r="29" spans="1:24" x14ac:dyDescent="0.25">
      <c r="A29" s="16">
        <v>20</v>
      </c>
      <c r="B29" s="34" t="s">
        <v>43</v>
      </c>
      <c r="C29" s="18">
        <v>4.5</v>
      </c>
      <c r="D29" s="18">
        <v>5</v>
      </c>
      <c r="E29" s="19">
        <f>SUM(C29,D29)/2</f>
        <v>4.75</v>
      </c>
      <c r="F29" s="20">
        <f>PRODUCT(E29*0.2)</f>
        <v>0.95000000000000007</v>
      </c>
      <c r="G29" s="20">
        <v>1.8</v>
      </c>
      <c r="H29" s="20"/>
      <c r="I29" s="20"/>
      <c r="J29" s="20"/>
      <c r="K29" s="20"/>
      <c r="L29" s="19">
        <f t="shared" si="2"/>
        <v>1.8</v>
      </c>
      <c r="M29" s="20">
        <f t="shared" si="3"/>
        <v>0.72000000000000008</v>
      </c>
      <c r="N29" s="20">
        <v>3.5</v>
      </c>
      <c r="O29" s="20">
        <v>4</v>
      </c>
      <c r="P29" s="20">
        <v>2</v>
      </c>
      <c r="Q29" s="20">
        <v>3</v>
      </c>
      <c r="R29" s="20">
        <v>4.5</v>
      </c>
      <c r="S29" s="20"/>
      <c r="T29" s="19">
        <f t="shared" si="4"/>
        <v>3.4</v>
      </c>
      <c r="U29" s="20">
        <f t="shared" si="5"/>
        <v>1.36</v>
      </c>
      <c r="V29" s="21">
        <f t="shared" si="6"/>
        <v>3.0300000000000002</v>
      </c>
      <c r="W29" s="20" t="str">
        <f t="shared" si="7"/>
        <v>BASICO</v>
      </c>
      <c r="X29" s="22"/>
    </row>
    <row r="30" spans="1:24" x14ac:dyDescent="0.25">
      <c r="A30" s="16">
        <v>21</v>
      </c>
      <c r="B30" s="26" t="s">
        <v>44</v>
      </c>
      <c r="C30" s="18">
        <v>4.5</v>
      </c>
      <c r="D30" s="18">
        <v>5</v>
      </c>
      <c r="E30" s="19">
        <f>SUM(C30,D30)/2</f>
        <v>4.75</v>
      </c>
      <c r="F30" s="20">
        <f>PRODUCT(E30*0.2)</f>
        <v>0.95000000000000007</v>
      </c>
      <c r="G30" s="20">
        <v>1</v>
      </c>
      <c r="H30" s="20"/>
      <c r="I30" s="20"/>
      <c r="J30" s="20"/>
      <c r="K30" s="20"/>
      <c r="L30" s="19">
        <f t="shared" si="2"/>
        <v>1</v>
      </c>
      <c r="M30" s="20">
        <f t="shared" si="3"/>
        <v>0.4</v>
      </c>
      <c r="N30" s="20">
        <v>3</v>
      </c>
      <c r="O30" s="20">
        <v>3</v>
      </c>
      <c r="P30" s="20">
        <v>1</v>
      </c>
      <c r="Q30" s="20">
        <v>3</v>
      </c>
      <c r="R30" s="20">
        <v>1</v>
      </c>
      <c r="S30" s="20"/>
      <c r="T30" s="19">
        <f t="shared" si="4"/>
        <v>2.2000000000000002</v>
      </c>
      <c r="U30" s="20">
        <f t="shared" si="5"/>
        <v>0.88000000000000012</v>
      </c>
      <c r="V30" s="21">
        <f t="shared" si="6"/>
        <v>2.2300000000000004</v>
      </c>
      <c r="W30" s="20" t="str">
        <f t="shared" si="7"/>
        <v>BAJO</v>
      </c>
      <c r="X30" s="22"/>
    </row>
    <row r="31" spans="1:24" x14ac:dyDescent="0.25">
      <c r="A31" s="16">
        <v>22</v>
      </c>
      <c r="B31" s="26" t="s">
        <v>45</v>
      </c>
      <c r="C31" s="18">
        <v>4.5</v>
      </c>
      <c r="D31" s="18">
        <v>4.5</v>
      </c>
      <c r="E31" s="19">
        <f>SUM(C31,D31)/2</f>
        <v>4.5</v>
      </c>
      <c r="F31" s="20">
        <f>PRODUCT(E31*0.2)</f>
        <v>0.9</v>
      </c>
      <c r="G31" s="20">
        <v>2</v>
      </c>
      <c r="H31" s="20"/>
      <c r="I31" s="20"/>
      <c r="J31" s="20"/>
      <c r="K31" s="20"/>
      <c r="L31" s="19">
        <f t="shared" si="2"/>
        <v>2</v>
      </c>
      <c r="M31" s="20">
        <f t="shared" si="3"/>
        <v>0.8</v>
      </c>
      <c r="N31" s="20">
        <v>4.3</v>
      </c>
      <c r="O31" s="20">
        <v>3</v>
      </c>
      <c r="P31" s="20">
        <v>2</v>
      </c>
      <c r="Q31" s="20">
        <v>3</v>
      </c>
      <c r="R31" s="20">
        <v>4.3</v>
      </c>
      <c r="S31" s="20"/>
      <c r="T31" s="19">
        <f t="shared" si="4"/>
        <v>3.3200000000000003</v>
      </c>
      <c r="U31" s="20">
        <f t="shared" si="5"/>
        <v>1.3280000000000003</v>
      </c>
      <c r="V31" s="21">
        <f t="shared" si="6"/>
        <v>3.0280000000000005</v>
      </c>
      <c r="W31" s="20" t="str">
        <f t="shared" si="7"/>
        <v>BASICO</v>
      </c>
      <c r="X31" s="22"/>
    </row>
    <row r="32" spans="1:24" x14ac:dyDescent="0.25">
      <c r="A32" s="35">
        <v>23</v>
      </c>
      <c r="B32" s="26" t="s">
        <v>46</v>
      </c>
      <c r="C32" s="18">
        <v>4.5</v>
      </c>
      <c r="D32" s="18">
        <v>5</v>
      </c>
      <c r="E32" s="19">
        <f>SUM(C32,D32)/2</f>
        <v>4.75</v>
      </c>
      <c r="F32" s="20">
        <f>PRODUCT(E32*0.2)</f>
        <v>0.95000000000000007</v>
      </c>
      <c r="G32" s="20">
        <v>1.5</v>
      </c>
      <c r="H32" s="20"/>
      <c r="I32" s="20"/>
      <c r="J32" s="20"/>
      <c r="K32" s="20"/>
      <c r="L32" s="19">
        <f t="shared" si="2"/>
        <v>1.5</v>
      </c>
      <c r="M32" s="20">
        <f t="shared" si="3"/>
        <v>0.60000000000000009</v>
      </c>
      <c r="N32" s="20">
        <v>5</v>
      </c>
      <c r="O32" s="20">
        <v>5</v>
      </c>
      <c r="P32" s="36">
        <v>3.5</v>
      </c>
      <c r="Q32" s="20">
        <v>3</v>
      </c>
      <c r="R32" s="37">
        <v>4</v>
      </c>
      <c r="S32" s="20"/>
      <c r="T32" s="19">
        <f t="shared" si="4"/>
        <v>4.0999999999999996</v>
      </c>
      <c r="U32" s="20">
        <f t="shared" si="5"/>
        <v>1.64</v>
      </c>
      <c r="V32" s="21">
        <f t="shared" si="6"/>
        <v>3.1900000000000004</v>
      </c>
      <c r="W32" s="20" t="str">
        <f t="shared" si="7"/>
        <v>BASICO</v>
      </c>
      <c r="X32" s="22"/>
    </row>
    <row r="33" spans="1:24" x14ac:dyDescent="0.25">
      <c r="A33" s="22"/>
      <c r="B33" s="33" t="s">
        <v>47</v>
      </c>
      <c r="C33" s="38">
        <v>5</v>
      </c>
      <c r="D33" s="38">
        <v>5</v>
      </c>
      <c r="E33" s="19">
        <f t="shared" ref="E33:E34" si="8">SUM(C33,D33)/2</f>
        <v>5</v>
      </c>
      <c r="F33" s="20">
        <f t="shared" ref="F33:F34" si="9">PRODUCT(E33*0.2)</f>
        <v>1</v>
      </c>
      <c r="G33" s="32">
        <v>1</v>
      </c>
      <c r="H33" s="32"/>
      <c r="I33" s="32"/>
      <c r="J33" s="32"/>
      <c r="K33" s="32"/>
      <c r="L33" s="19">
        <f t="shared" si="2"/>
        <v>1</v>
      </c>
      <c r="M33" s="20">
        <f t="shared" si="3"/>
        <v>0.4</v>
      </c>
      <c r="N33" s="32">
        <v>1</v>
      </c>
      <c r="O33" s="32">
        <v>1</v>
      </c>
      <c r="P33" s="32">
        <v>3</v>
      </c>
      <c r="Q33" s="32">
        <v>1</v>
      </c>
      <c r="R33" s="32">
        <v>2.5</v>
      </c>
      <c r="S33" s="32"/>
      <c r="T33" s="19">
        <f t="shared" si="4"/>
        <v>1.7</v>
      </c>
      <c r="U33" s="20">
        <f t="shared" si="5"/>
        <v>0.68</v>
      </c>
      <c r="V33" s="21">
        <f t="shared" si="6"/>
        <v>2.08</v>
      </c>
      <c r="W33" s="20" t="str">
        <f t="shared" si="7"/>
        <v>BAJO</v>
      </c>
      <c r="X33" s="39"/>
    </row>
    <row r="34" spans="1:24" x14ac:dyDescent="0.25">
      <c r="A34" s="35"/>
      <c r="B34" s="33" t="s">
        <v>48</v>
      </c>
      <c r="C34" s="38">
        <v>5</v>
      </c>
      <c r="D34" s="38">
        <v>5</v>
      </c>
      <c r="E34" s="19">
        <f t="shared" si="8"/>
        <v>5</v>
      </c>
      <c r="F34" s="20">
        <f t="shared" si="9"/>
        <v>1</v>
      </c>
      <c r="G34" s="32">
        <v>1</v>
      </c>
      <c r="H34" s="32"/>
      <c r="I34" s="32"/>
      <c r="J34" s="32"/>
      <c r="K34" s="32"/>
      <c r="L34" s="19">
        <f t="shared" si="2"/>
        <v>1</v>
      </c>
      <c r="M34" s="20">
        <f t="shared" si="3"/>
        <v>0.4</v>
      </c>
      <c r="N34" s="32">
        <v>1</v>
      </c>
      <c r="O34" s="32">
        <v>1</v>
      </c>
      <c r="P34" s="32">
        <v>3.6</v>
      </c>
      <c r="Q34" s="32">
        <v>1</v>
      </c>
      <c r="R34" s="32">
        <v>1</v>
      </c>
      <c r="S34" s="32"/>
      <c r="T34" s="19">
        <f t="shared" si="4"/>
        <v>1.52</v>
      </c>
      <c r="U34" s="20">
        <f t="shared" si="5"/>
        <v>0.6080000000000001</v>
      </c>
      <c r="V34" s="21">
        <f t="shared" si="6"/>
        <v>2.008</v>
      </c>
      <c r="W34" s="20" t="str">
        <f t="shared" si="7"/>
        <v>BAJO</v>
      </c>
      <c r="X34" s="39"/>
    </row>
    <row r="35" spans="1:24" x14ac:dyDescent="0.25">
      <c r="A35" s="40"/>
      <c r="B35" s="41"/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3"/>
      <c r="X35" s="45"/>
    </row>
    <row r="36" spans="1:24" x14ac:dyDescent="0.25">
      <c r="A36" s="40"/>
      <c r="B36" s="41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3"/>
      <c r="X36" s="45"/>
    </row>
  </sheetData>
  <mergeCells count="3">
    <mergeCell ref="Q7:U7"/>
    <mergeCell ref="C8:D8"/>
    <mergeCell ref="O8:Q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Arocha_LITE</dc:creator>
  <cp:lastModifiedBy>Arocha_LITE</cp:lastModifiedBy>
  <dcterms:created xsi:type="dcterms:W3CDTF">2014-08-24T20:48:32Z</dcterms:created>
  <dcterms:modified xsi:type="dcterms:W3CDTF">2014-08-24T21:00:31Z</dcterms:modified>
</cp:coreProperties>
</file>